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olfgang\Documents\JobPromotion\10. Eigene Arbeiten\f. Artikel\Lust auf Noten BMU 2018\"/>
    </mc:Choice>
  </mc:AlternateContent>
  <bookViews>
    <workbookView xWindow="0" yWindow="0" windowWidth="19140" windowHeight="1084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0" i="1" l="1"/>
  <c r="AB31" i="1" l="1"/>
  <c r="AE31" i="1"/>
  <c r="AC7" i="1"/>
  <c r="AD7" i="1" s="1"/>
  <c r="AC8" i="1"/>
  <c r="AD8" i="1" s="1"/>
  <c r="AC9" i="1"/>
  <c r="AD9" i="1" s="1"/>
  <c r="AC10" i="1"/>
  <c r="AD10" i="1" s="1"/>
  <c r="AC11" i="1"/>
  <c r="AD11" i="1" s="1"/>
  <c r="AC12" i="1"/>
  <c r="AD12" i="1" s="1"/>
  <c r="AC13" i="1"/>
  <c r="AD13" i="1" s="1"/>
  <c r="AC14" i="1"/>
  <c r="AD14" i="1" s="1"/>
  <c r="AC15" i="1"/>
  <c r="AD15" i="1" s="1"/>
  <c r="AC16" i="1"/>
  <c r="AD16" i="1" s="1"/>
  <c r="AC17" i="1"/>
  <c r="AD17" i="1" s="1"/>
  <c r="AC18" i="1"/>
  <c r="AD18" i="1" s="1"/>
  <c r="AC19" i="1"/>
  <c r="AD19" i="1" s="1"/>
  <c r="AC20" i="1"/>
  <c r="AD20" i="1" s="1"/>
  <c r="AC21" i="1"/>
  <c r="AD21" i="1" s="1"/>
  <c r="AC22" i="1"/>
  <c r="AD22" i="1" s="1"/>
  <c r="AC23" i="1"/>
  <c r="AD23" i="1" s="1"/>
  <c r="AC24" i="1"/>
  <c r="AD24" i="1" s="1"/>
  <c r="AC25" i="1"/>
  <c r="AD25" i="1" s="1"/>
  <c r="AC26" i="1"/>
  <c r="AD26" i="1" s="1"/>
  <c r="AC27" i="1"/>
  <c r="AD27" i="1" s="1"/>
  <c r="AC28" i="1"/>
  <c r="AD28" i="1" s="1"/>
  <c r="AC29" i="1"/>
  <c r="AD29" i="1" s="1"/>
  <c r="AC4" i="1"/>
  <c r="AC5" i="1"/>
  <c r="AC6" i="1"/>
  <c r="AC3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AA31" i="1"/>
  <c r="W31" i="1"/>
  <c r="Y31" i="1" s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4" i="1"/>
  <c r="S5" i="1"/>
  <c r="S6" i="1"/>
  <c r="S3" i="1"/>
  <c r="P4" i="1"/>
  <c r="P5" i="1"/>
  <c r="P6" i="1"/>
  <c r="P3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G4" i="1"/>
  <c r="J4" i="1" s="1"/>
  <c r="AD4" i="1" s="1"/>
  <c r="G5" i="1"/>
  <c r="J5" i="1" s="1"/>
  <c r="AD5" i="1" s="1"/>
  <c r="G6" i="1"/>
  <c r="J6" i="1" s="1"/>
  <c r="J7" i="1"/>
  <c r="G3" i="1"/>
  <c r="J3" i="1" s="1"/>
  <c r="AD3" i="1" s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AD6" i="1" l="1"/>
  <c r="AC31" i="1"/>
  <c r="Z3" i="1"/>
  <c r="Z4" i="1"/>
  <c r="Z5" i="1"/>
  <c r="Z6" i="1"/>
  <c r="AF5" i="1" l="1"/>
  <c r="AF6" i="1"/>
  <c r="AD31" i="1"/>
  <c r="AF3" i="1"/>
  <c r="Z31" i="1"/>
  <c r="J25" i="1"/>
  <c r="J26" i="1"/>
  <c r="J27" i="1"/>
  <c r="J28" i="1"/>
  <c r="J29" i="1"/>
  <c r="J30" i="1"/>
  <c r="AF31" i="1" l="1"/>
  <c r="Q31" i="1"/>
  <c r="S31" i="1" s="1"/>
  <c r="T31" i="1"/>
  <c r="V31" i="1" l="1"/>
  <c r="D31" i="1"/>
  <c r="E31" i="1"/>
  <c r="F31" i="1"/>
  <c r="K31" i="1"/>
  <c r="M31" i="1" s="1"/>
  <c r="N31" i="1"/>
  <c r="P31" i="1" s="1"/>
  <c r="C31" i="1"/>
  <c r="J31" i="1" l="1"/>
</calcChain>
</file>

<file path=xl/sharedStrings.xml><?xml version="1.0" encoding="utf-8"?>
<sst xmlns="http://schemas.openxmlformats.org/spreadsheetml/2006/main" count="122" uniqueCount="77">
  <si>
    <t>Vorname</t>
  </si>
  <si>
    <t>Name</t>
  </si>
  <si>
    <t>Sarah</t>
  </si>
  <si>
    <t>Singen</t>
  </si>
  <si>
    <t>Notenlehre</t>
  </si>
  <si>
    <t>Tonleitern</t>
  </si>
  <si>
    <t>Bluesform</t>
  </si>
  <si>
    <t>Notenschnitt</t>
  </si>
  <si>
    <t>HJ Information</t>
  </si>
  <si>
    <t>Spalte1</t>
  </si>
  <si>
    <t>Spalte2</t>
  </si>
  <si>
    <t>Spalte11</t>
  </si>
  <si>
    <t>Spalte12</t>
  </si>
  <si>
    <t>Spalte13</t>
  </si>
  <si>
    <t>Spalte14</t>
  </si>
  <si>
    <t>Spalte15</t>
  </si>
  <si>
    <t>Spalte16</t>
  </si>
  <si>
    <t>Spalte17</t>
  </si>
  <si>
    <t>Spalte19</t>
  </si>
  <si>
    <t>Spalte21</t>
  </si>
  <si>
    <t>Spalte22</t>
  </si>
  <si>
    <t>Spalte23</t>
  </si>
  <si>
    <t>AG</t>
  </si>
  <si>
    <t>Chor</t>
  </si>
  <si>
    <t>Spalte172</t>
  </si>
  <si>
    <t>Spalte173</t>
  </si>
  <si>
    <t>Dreiklänge</t>
  </si>
  <si>
    <t>Spalte142</t>
  </si>
  <si>
    <t>Spalte162</t>
  </si>
  <si>
    <t>Spalte174</t>
  </si>
  <si>
    <t>Spalte1732</t>
  </si>
  <si>
    <t>Spalte1722</t>
  </si>
  <si>
    <t>Zeugnisnote</t>
  </si>
  <si>
    <t>NL verbessert</t>
  </si>
  <si>
    <t>Spalte143</t>
  </si>
  <si>
    <t>Musizieren</t>
  </si>
  <si>
    <t>Alber</t>
  </si>
  <si>
    <t>Dietrich</t>
  </si>
  <si>
    <t>Müller</t>
  </si>
  <si>
    <t>Zinser</t>
  </si>
  <si>
    <t>Sonja</t>
  </si>
  <si>
    <t>Kai</t>
  </si>
  <si>
    <t>Ingo</t>
  </si>
  <si>
    <t>Bert</t>
  </si>
  <si>
    <t>Wilma</t>
  </si>
  <si>
    <t>Zoe</t>
  </si>
  <si>
    <t>Singen Sept</t>
  </si>
  <si>
    <t>Singen Dez</t>
  </si>
  <si>
    <t>Singen März</t>
  </si>
  <si>
    <t>Singen Juni</t>
  </si>
  <si>
    <t>Weber</t>
  </si>
  <si>
    <t>Spalte163</t>
  </si>
  <si>
    <t>Notenlehre 1</t>
  </si>
  <si>
    <t>Spalte144</t>
  </si>
  <si>
    <t>Projekt Gedicht vertonen</t>
  </si>
  <si>
    <t>Spalte175</t>
  </si>
  <si>
    <t>Tonleitern 1</t>
  </si>
  <si>
    <t>Tonleitern verbessert</t>
  </si>
  <si>
    <t>Spalte1733</t>
  </si>
  <si>
    <t>Dreiklänge verbessert</t>
  </si>
  <si>
    <t>Instrumen-tenkunde</t>
  </si>
  <si>
    <t>Instrumen-tenkunde verbessert</t>
  </si>
  <si>
    <t>Spalte1723</t>
  </si>
  <si>
    <t>Instru-menten-kunde</t>
  </si>
  <si>
    <t>Spalte1724</t>
  </si>
  <si>
    <t>Spalte17225</t>
  </si>
  <si>
    <t>Spalte17236</t>
  </si>
  <si>
    <t>Bluesform verbessert</t>
  </si>
  <si>
    <t>Blues- form</t>
  </si>
  <si>
    <t>Spalte1725</t>
  </si>
  <si>
    <t>Spalte17226</t>
  </si>
  <si>
    <t>Spalte1911</t>
  </si>
  <si>
    <t>Musik in der Romantik</t>
  </si>
  <si>
    <t>Musiker-biographien</t>
  </si>
  <si>
    <t>KB1 Musik gestalten</t>
  </si>
  <si>
    <t>KB2 Musik verstehen</t>
  </si>
  <si>
    <t>KB3 Musik reflektieren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</si>
</sst>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1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4" borderId="0" applyNumberFormat="0" applyBorder="0" applyAlignment="0" applyProtection="0"/>
  </cellStyleXfs>
  <cellXfs count="11">
    <xf numFmtId="0" fontId="0" fillId="0" borderId="0" xfId="0"/>
    <xf numFmtId="0" fontId="1" fillId="0" borderId="0" xfId="0" quotePrefix="1" applyNumberFormat="1" applyFont="1"/>
    <xf numFmtId="0" fontId="2" fillId="0" borderId="0" xfId="0" quotePrefix="1" applyNumberFormat="1" applyFont="1"/>
    <xf numFmtId="0" fontId="0" fillId="0" borderId="0" xfId="0" quotePrefix="1" applyNumberFormat="1"/>
    <xf numFmtId="0" fontId="0" fillId="2" borderId="0" xfId="0" applyFill="1"/>
    <xf numFmtId="0" fontId="0" fillId="3" borderId="0" xfId="0" applyFill="1"/>
    <xf numFmtId="0" fontId="3" fillId="4" borderId="0" xfId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</cellXfs>
  <cellStyles count="2">
    <cellStyle name="Schlecht" xfId="1" builtinId="27"/>
    <cellStyle name="Standard" xfId="0" builtinId="0"/>
  </cellStyles>
  <dxfs count="13">
    <dxf>
      <fill>
        <patternFill patternType="solid">
          <fgColor indexed="64"/>
          <bgColor theme="9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4" tint="0.59999389629810485"/>
        </patternFill>
      </fill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2:AF31" totalsRowShown="0">
  <autoFilter ref="A2:AF31"/>
  <tableColumns count="32">
    <tableColumn id="1" name="Spalte1" dataDxfId="12"/>
    <tableColumn id="2" name="Spalte2" dataDxfId="11"/>
    <tableColumn id="11" name="Spalte11"/>
    <tableColumn id="12" name="Spalte12"/>
    <tableColumn id="13" name="Spalte13"/>
    <tableColumn id="14" name="Spalte14"/>
    <tableColumn id="27" name="Spalte142"/>
    <tableColumn id="33" name="Spalte143"/>
    <tableColumn id="39" name="Spalte144"/>
    <tableColumn id="15" name="Spalte15" dataDxfId="10"/>
    <tableColumn id="16" name="Spalte16"/>
    <tableColumn id="24" name="Spalte162"/>
    <tableColumn id="38" name="Spalte163" dataDxfId="9">
      <calculatedColumnFormula>MIN(Tabelle1[[#This Row],[Spalte16]:[Spalte162]])</calculatedColumnFormula>
    </tableColumn>
    <tableColumn id="17" name="Spalte17"/>
    <tableColumn id="28" name="Spalte174"/>
    <tableColumn id="40" name="Spalte175" dataDxfId="8">
      <calculatedColumnFormula>MIN(Tabelle1[[#This Row],[Spalte17]:[Spalte174]])</calculatedColumnFormula>
    </tableColumn>
    <tableColumn id="26" name="Spalte173"/>
    <tableColumn id="29" name="Spalte1732"/>
    <tableColumn id="41" name="Spalte1733" dataDxfId="7">
      <calculatedColumnFormula>MIN(Tabelle1[[#This Row],[Spalte173]:[Spalte1732]])</calculatedColumnFormula>
    </tableColumn>
    <tableColumn id="25" name="Spalte172"/>
    <tableColumn id="30" name="Spalte1722"/>
    <tableColumn id="42" name="Spalte1723" dataDxfId="6">
      <calculatedColumnFormula>MIN(Tabelle1[[#This Row],[Spalte172]:[Spalte1722]])</calculatedColumnFormula>
    </tableColumn>
    <tableColumn id="18" name="Spalte1724"/>
    <tableColumn id="34" name="Spalte17225"/>
    <tableColumn id="32" name="Spalte17236" dataDxfId="5">
      <calculatedColumnFormula>MIN(Tabelle1[[#This Row],[Spalte1724]:[Spalte17225]])</calculatedColumnFormula>
    </tableColumn>
    <tableColumn id="19" name="Spalte19" dataDxfId="4">
      <calculatedColumnFormula xml:space="preserve"> AVERAGE(K3:W3)</calculatedColumnFormula>
    </tableColumn>
    <tableColumn id="48" name="Spalte1725" dataDxfId="3"/>
    <tableColumn id="47" name="Spalte17226" dataDxfId="2"/>
    <tableColumn id="20" name="Spalte1911" dataDxfId="1"/>
    <tableColumn id="21" name="Spalte21"/>
    <tableColumn id="22" name="Spalte22"/>
    <tableColumn id="23" name="Spalte23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tabSelected="1" topLeftCell="N1" workbookViewId="0">
      <selection activeCell="AD3" sqref="AD3:AD30"/>
    </sheetView>
  </sheetViews>
  <sheetFormatPr baseColWidth="10" defaultRowHeight="15" x14ac:dyDescent="0.25"/>
  <cols>
    <col min="1" max="1" width="31.85546875" customWidth="1"/>
    <col min="2" max="2" width="15.5703125" customWidth="1"/>
    <col min="3" max="3" width="14.28515625" hidden="1" customWidth="1"/>
    <col min="4" max="4" width="13" hidden="1" customWidth="1"/>
    <col min="5" max="5" width="12.5703125" hidden="1" customWidth="1"/>
    <col min="6" max="6" width="11.85546875" hidden="1" customWidth="1"/>
    <col min="7" max="8" width="9.28515625" customWidth="1"/>
    <col min="9" max="9" width="11" customWidth="1"/>
    <col min="10" max="10" width="13.42578125" style="4" customWidth="1"/>
    <col min="11" max="25" width="13.42578125" customWidth="1"/>
    <col min="26" max="26" width="13.42578125" style="4" customWidth="1"/>
    <col min="27" max="28" width="12.140625" customWidth="1"/>
    <col min="29" max="29" width="11.42578125" style="4"/>
    <col min="31" max="31" width="7.7109375" customWidth="1"/>
    <col min="32" max="32" width="8.5703125" style="5" customWidth="1"/>
    <col min="33" max="33" width="3.7109375" customWidth="1"/>
    <col min="34" max="34" width="10.5703125" customWidth="1"/>
  </cols>
  <sheetData>
    <row r="1" spans="1:34" ht="56.25" x14ac:dyDescent="0.3">
      <c r="A1" s="1" t="s">
        <v>1</v>
      </c>
      <c r="B1" s="2" t="s">
        <v>0</v>
      </c>
      <c r="C1" t="s">
        <v>46</v>
      </c>
      <c r="D1" t="s">
        <v>47</v>
      </c>
      <c r="E1" t="s">
        <v>48</v>
      </c>
      <c r="F1" t="s">
        <v>49</v>
      </c>
      <c r="G1" s="7" t="s">
        <v>3</v>
      </c>
      <c r="H1" t="s">
        <v>35</v>
      </c>
      <c r="I1" s="8" t="s">
        <v>54</v>
      </c>
      <c r="J1" s="8" t="s">
        <v>74</v>
      </c>
      <c r="K1" t="s">
        <v>52</v>
      </c>
      <c r="L1" t="s">
        <v>33</v>
      </c>
      <c r="M1" s="7" t="s">
        <v>4</v>
      </c>
      <c r="N1" t="s">
        <v>56</v>
      </c>
      <c r="O1" s="8" t="s">
        <v>57</v>
      </c>
      <c r="P1" s="7" t="s">
        <v>5</v>
      </c>
      <c r="Q1" t="s">
        <v>26</v>
      </c>
      <c r="R1" s="8" t="s">
        <v>59</v>
      </c>
      <c r="S1" s="7" t="s">
        <v>26</v>
      </c>
      <c r="T1" s="8" t="s">
        <v>60</v>
      </c>
      <c r="U1" s="8" t="s">
        <v>61</v>
      </c>
      <c r="V1" s="9" t="s">
        <v>63</v>
      </c>
      <c r="W1" s="8" t="s">
        <v>6</v>
      </c>
      <c r="X1" s="8" t="s">
        <v>67</v>
      </c>
      <c r="Y1" s="9" t="s">
        <v>68</v>
      </c>
      <c r="Z1" s="8" t="s">
        <v>75</v>
      </c>
      <c r="AA1" s="8" t="s">
        <v>72</v>
      </c>
      <c r="AB1" s="8" t="s">
        <v>73</v>
      </c>
      <c r="AC1" s="8" t="s">
        <v>76</v>
      </c>
      <c r="AD1" t="s">
        <v>7</v>
      </c>
      <c r="AE1" t="s">
        <v>22</v>
      </c>
      <c r="AF1" s="5" t="s">
        <v>8</v>
      </c>
      <c r="AH1" t="s">
        <v>32</v>
      </c>
    </row>
    <row r="2" spans="1:34" hidden="1" x14ac:dyDescent="0.25">
      <c r="A2" s="3" t="s">
        <v>9</v>
      </c>
      <c r="B2" s="3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27</v>
      </c>
      <c r="H2" t="s">
        <v>34</v>
      </c>
      <c r="I2" t="s">
        <v>53</v>
      </c>
      <c r="J2" s="4" t="s">
        <v>15</v>
      </c>
      <c r="K2" t="s">
        <v>16</v>
      </c>
      <c r="L2" t="s">
        <v>28</v>
      </c>
      <c r="M2" t="s">
        <v>51</v>
      </c>
      <c r="N2" t="s">
        <v>17</v>
      </c>
      <c r="O2" t="s">
        <v>29</v>
      </c>
      <c r="P2" t="s">
        <v>55</v>
      </c>
      <c r="Q2" t="s">
        <v>25</v>
      </c>
      <c r="R2" t="s">
        <v>30</v>
      </c>
      <c r="S2" t="s">
        <v>58</v>
      </c>
      <c r="T2" t="s">
        <v>24</v>
      </c>
      <c r="U2" t="s">
        <v>31</v>
      </c>
      <c r="V2" t="s">
        <v>62</v>
      </c>
      <c r="W2" t="s">
        <v>64</v>
      </c>
      <c r="X2" t="s">
        <v>65</v>
      </c>
      <c r="Y2" t="s">
        <v>66</v>
      </c>
      <c r="Z2" s="4" t="s">
        <v>18</v>
      </c>
      <c r="AA2" t="s">
        <v>69</v>
      </c>
      <c r="AB2" t="s">
        <v>70</v>
      </c>
      <c r="AC2" s="4" t="s">
        <v>71</v>
      </c>
      <c r="AD2" t="s">
        <v>19</v>
      </c>
      <c r="AE2" t="s">
        <v>20</v>
      </c>
      <c r="AF2" s="5" t="s">
        <v>21</v>
      </c>
    </row>
    <row r="3" spans="1:34" ht="15.75" x14ac:dyDescent="0.25">
      <c r="A3" s="3" t="s">
        <v>36</v>
      </c>
      <c r="B3" s="3" t="s">
        <v>40</v>
      </c>
      <c r="C3">
        <v>3</v>
      </c>
      <c r="D3">
        <v>3</v>
      </c>
      <c r="E3">
        <v>2</v>
      </c>
      <c r="F3">
        <v>1</v>
      </c>
      <c r="G3" s="10">
        <f xml:space="preserve"> MIN(Tabelle1[[#This Row],[Spalte11]:[Spalte14]])</f>
        <v>1</v>
      </c>
      <c r="H3">
        <v>3</v>
      </c>
      <c r="I3">
        <v>2</v>
      </c>
      <c r="J3" s="4">
        <f xml:space="preserve"> (Tabelle1[[#This Row],[Spalte142]]*0.5+Tabelle1[[#This Row],[Spalte143]]*0.3+Tabelle1[[#This Row],[Spalte144]]*0.2)</f>
        <v>1.7999999999999998</v>
      </c>
      <c r="K3">
        <v>2</v>
      </c>
      <c r="M3">
        <f>MIN(Tabelle1[[#This Row],[Spalte16]:[Spalte162]])</f>
        <v>2</v>
      </c>
      <c r="N3">
        <v>4</v>
      </c>
      <c r="O3">
        <v>3</v>
      </c>
      <c r="P3">
        <f>MIN(Tabelle1[[#This Row],[Spalte17]:[Spalte174]])</f>
        <v>3</v>
      </c>
      <c r="Q3">
        <v>3</v>
      </c>
      <c r="R3">
        <v>2.5</v>
      </c>
      <c r="S3">
        <f>MIN(Tabelle1[[#This Row],[Spalte173]:[Spalte1732]])</f>
        <v>2.5</v>
      </c>
      <c r="T3">
        <v>3</v>
      </c>
      <c r="V3">
        <f>MIN(Tabelle1[[#This Row],[Spalte172]:[Spalte1722]])</f>
        <v>3</v>
      </c>
      <c r="W3">
        <v>3</v>
      </c>
      <c r="X3">
        <v>2</v>
      </c>
      <c r="Y3">
        <f>MIN(Tabelle1[[#This Row],[Spalte1724]:[Spalte17225]])</f>
        <v>2</v>
      </c>
      <c r="Z3" s="4">
        <f xml:space="preserve"> AVERAGE(Tabelle1[[#This Row],[Spalte16]],Tabelle1[[#This Row],[Spalte17]],Tabelle1[[#This Row],[Spalte173]],Tabelle1[[#This Row],[Spalte172]],Tabelle1[[#This Row],[Spalte1724]])</f>
        <v>3</v>
      </c>
      <c r="AA3">
        <v>3</v>
      </c>
      <c r="AB3">
        <v>2</v>
      </c>
      <c r="AC3" s="4">
        <f xml:space="preserve"> AVERAGE(Tabelle1[[#This Row],[Spalte1725]:[Spalte17226]])</f>
        <v>2.5</v>
      </c>
      <c r="AD3">
        <f>(J3+Z3+Tabelle1[[#This Row],[Spalte1911]]/2)/2.5</f>
        <v>2.42</v>
      </c>
      <c r="AF3" s="5">
        <f>ROUND((AD3*4),0)/4</f>
        <v>2.5</v>
      </c>
      <c r="AH3">
        <v>2</v>
      </c>
    </row>
    <row r="4" spans="1:34" ht="15.75" x14ac:dyDescent="0.25">
      <c r="A4" s="3" t="s">
        <v>37</v>
      </c>
      <c r="B4" s="3" t="s">
        <v>2</v>
      </c>
      <c r="C4">
        <v>1</v>
      </c>
      <c r="D4">
        <v>1</v>
      </c>
      <c r="E4">
        <v>1</v>
      </c>
      <c r="F4">
        <v>1</v>
      </c>
      <c r="G4" s="10">
        <f xml:space="preserve"> MIN(Tabelle1[[#This Row],[Spalte11]:[Spalte14]])</f>
        <v>1</v>
      </c>
      <c r="H4">
        <v>2.25</v>
      </c>
      <c r="I4">
        <v>1.75</v>
      </c>
      <c r="J4" s="4">
        <f xml:space="preserve"> (Tabelle1[[#This Row],[Spalte142]]*0.5+Tabelle1[[#This Row],[Spalte143]]*0.3+Tabelle1[[#This Row],[Spalte144]]*0.2)</f>
        <v>1.5249999999999999</v>
      </c>
      <c r="K4">
        <v>3</v>
      </c>
      <c r="L4">
        <v>3</v>
      </c>
      <c r="M4">
        <f>MIN(Tabelle1[[#This Row],[Spalte16]:[Spalte162]])</f>
        <v>3</v>
      </c>
      <c r="N4">
        <v>1</v>
      </c>
      <c r="P4">
        <f>MIN(Tabelle1[[#This Row],[Spalte17]:[Spalte174]])</f>
        <v>1</v>
      </c>
      <c r="Q4">
        <v>2</v>
      </c>
      <c r="S4">
        <f>MIN(Tabelle1[[#This Row],[Spalte173]:[Spalte1732]])</f>
        <v>2</v>
      </c>
      <c r="T4">
        <v>2</v>
      </c>
      <c r="U4">
        <v>2</v>
      </c>
      <c r="V4">
        <f>MIN(Tabelle1[[#This Row],[Spalte172]:[Spalte1722]])</f>
        <v>2</v>
      </c>
      <c r="W4">
        <v>4</v>
      </c>
      <c r="X4">
        <v>2</v>
      </c>
      <c r="Y4">
        <f>MIN(Tabelle1[[#This Row],[Spalte1724]:[Spalte17225]])</f>
        <v>2</v>
      </c>
      <c r="Z4" s="4">
        <f xml:space="preserve"> AVERAGE(Tabelle1[[#This Row],[Spalte16]],Tabelle1[[#This Row],[Spalte17]],Tabelle1[[#This Row],[Spalte173]],Tabelle1[[#This Row],[Spalte172]],Tabelle1[[#This Row],[Spalte1724]])</f>
        <v>2.4</v>
      </c>
      <c r="AA4">
        <v>2</v>
      </c>
      <c r="AB4">
        <v>2</v>
      </c>
      <c r="AC4" s="4">
        <f xml:space="preserve"> AVERAGE(Tabelle1[[#This Row],[Spalte1725]:[Spalte17226]])</f>
        <v>2</v>
      </c>
      <c r="AD4">
        <f>(J4+Z4+Tabelle1[[#This Row],[Spalte1911]]/2)/2.5</f>
        <v>1.97</v>
      </c>
      <c r="AE4" t="s">
        <v>23</v>
      </c>
      <c r="AF4" s="6">
        <v>1.5</v>
      </c>
      <c r="AH4">
        <v>1</v>
      </c>
    </row>
    <row r="5" spans="1:34" ht="15.75" x14ac:dyDescent="0.25">
      <c r="A5" s="3" t="s">
        <v>38</v>
      </c>
      <c r="B5" s="3" t="s">
        <v>41</v>
      </c>
      <c r="C5">
        <v>2</v>
      </c>
      <c r="D5">
        <v>4</v>
      </c>
      <c r="E5">
        <v>2</v>
      </c>
      <c r="F5">
        <v>2</v>
      </c>
      <c r="G5" s="10">
        <f xml:space="preserve"> MIN(Tabelle1[[#This Row],[Spalte11]:[Spalte14]])</f>
        <v>2</v>
      </c>
      <c r="H5">
        <v>2</v>
      </c>
      <c r="I5">
        <v>2.5</v>
      </c>
      <c r="J5" s="4">
        <f xml:space="preserve"> (Tabelle1[[#This Row],[Spalte142]]*0.5+Tabelle1[[#This Row],[Spalte143]]*0.3+Tabelle1[[#This Row],[Spalte144]]*0.2)</f>
        <v>2.1</v>
      </c>
      <c r="K5">
        <v>1</v>
      </c>
      <c r="M5">
        <f>MIN(Tabelle1[[#This Row],[Spalte16]:[Spalte162]])</f>
        <v>1</v>
      </c>
      <c r="N5">
        <v>1</v>
      </c>
      <c r="P5">
        <f>MIN(Tabelle1[[#This Row],[Spalte17]:[Spalte174]])</f>
        <v>1</v>
      </c>
      <c r="Q5">
        <v>3</v>
      </c>
      <c r="R5">
        <v>2</v>
      </c>
      <c r="S5">
        <f>MIN(Tabelle1[[#This Row],[Spalte173]:[Spalte1732]])</f>
        <v>2</v>
      </c>
      <c r="T5">
        <v>5</v>
      </c>
      <c r="U5">
        <v>4</v>
      </c>
      <c r="V5">
        <f>MIN(Tabelle1[[#This Row],[Spalte172]:[Spalte1722]])</f>
        <v>4</v>
      </c>
      <c r="W5">
        <v>5</v>
      </c>
      <c r="X5">
        <v>4</v>
      </c>
      <c r="Y5">
        <f>MIN(Tabelle1[[#This Row],[Spalte1724]:[Spalte17225]])</f>
        <v>4</v>
      </c>
      <c r="Z5" s="4">
        <f xml:space="preserve"> AVERAGE(Tabelle1[[#This Row],[Spalte16]],Tabelle1[[#This Row],[Spalte17]],Tabelle1[[#This Row],[Spalte173]],Tabelle1[[#This Row],[Spalte172]],Tabelle1[[#This Row],[Spalte1724]])</f>
        <v>3</v>
      </c>
      <c r="AA5">
        <v>5</v>
      </c>
      <c r="AB5">
        <v>4</v>
      </c>
      <c r="AC5" s="4">
        <f xml:space="preserve"> AVERAGE(Tabelle1[[#This Row],[Spalte1725]:[Spalte17226]])</f>
        <v>4.5</v>
      </c>
      <c r="AD5">
        <f>(J5+Z5+Tabelle1[[#This Row],[Spalte1911]]/2)/2.5</f>
        <v>2.94</v>
      </c>
      <c r="AF5" s="5">
        <f t="shared" ref="AF5:AF6" si="0">ROUND((AD5*4),0)/4</f>
        <v>3</v>
      </c>
      <c r="AH5">
        <v>2</v>
      </c>
    </row>
    <row r="6" spans="1:34" ht="15.75" x14ac:dyDescent="0.25">
      <c r="A6" s="3" t="s">
        <v>50</v>
      </c>
      <c r="B6" s="3" t="s">
        <v>42</v>
      </c>
      <c r="C6">
        <v>5</v>
      </c>
      <c r="D6">
        <v>3</v>
      </c>
      <c r="E6">
        <v>3</v>
      </c>
      <c r="F6">
        <v>2</v>
      </c>
      <c r="G6" s="10">
        <f xml:space="preserve"> MIN(Tabelle1[[#This Row],[Spalte11]:[Spalte14]])</f>
        <v>2</v>
      </c>
      <c r="H6">
        <v>2</v>
      </c>
      <c r="I6">
        <v>3</v>
      </c>
      <c r="J6" s="4">
        <f xml:space="preserve"> (Tabelle1[[#This Row],[Spalte142]]*0.5+Tabelle1[[#This Row],[Spalte143]]*0.3+Tabelle1[[#This Row],[Spalte144]]*0.2)</f>
        <v>2.2000000000000002</v>
      </c>
      <c r="K6">
        <v>2</v>
      </c>
      <c r="L6">
        <v>4</v>
      </c>
      <c r="M6">
        <f>MIN(Tabelle1[[#This Row],[Spalte16]:[Spalte162]])</f>
        <v>2</v>
      </c>
      <c r="N6">
        <v>2</v>
      </c>
      <c r="O6">
        <v>2</v>
      </c>
      <c r="P6">
        <f>MIN(Tabelle1[[#This Row],[Spalte17]:[Spalte174]])</f>
        <v>2</v>
      </c>
      <c r="Q6">
        <v>1</v>
      </c>
      <c r="S6">
        <f>MIN(Tabelle1[[#This Row],[Spalte173]:[Spalte1732]])</f>
        <v>1</v>
      </c>
      <c r="T6">
        <v>1</v>
      </c>
      <c r="V6">
        <f>MIN(Tabelle1[[#This Row],[Spalte172]:[Spalte1722]])</f>
        <v>1</v>
      </c>
      <c r="W6">
        <v>3</v>
      </c>
      <c r="X6">
        <v>2</v>
      </c>
      <c r="Y6">
        <f>MIN(Tabelle1[[#This Row],[Spalte1724]:[Spalte17225]])</f>
        <v>2</v>
      </c>
      <c r="Z6" s="4">
        <f xml:space="preserve"> AVERAGE(Tabelle1[[#This Row],[Spalte16]],Tabelle1[[#This Row],[Spalte17]],Tabelle1[[#This Row],[Spalte173]],Tabelle1[[#This Row],[Spalte172]],Tabelle1[[#This Row],[Spalte1724]])</f>
        <v>1.8</v>
      </c>
      <c r="AA6">
        <v>1</v>
      </c>
      <c r="AB6">
        <v>3</v>
      </c>
      <c r="AC6" s="4">
        <f xml:space="preserve"> AVERAGE(Tabelle1[[#This Row],[Spalte1725]:[Spalte17226]])</f>
        <v>2</v>
      </c>
      <c r="AD6">
        <f>(J6+Z6+Tabelle1[[#This Row],[Spalte1911]]/2)/2.5</f>
        <v>2</v>
      </c>
      <c r="AF6" s="5">
        <f t="shared" si="0"/>
        <v>2</v>
      </c>
      <c r="AH6">
        <v>2</v>
      </c>
    </row>
    <row r="7" spans="1:34" x14ac:dyDescent="0.25">
      <c r="A7" s="3" t="s">
        <v>39</v>
      </c>
      <c r="B7" s="3" t="s">
        <v>43</v>
      </c>
      <c r="J7" s="4">
        <f xml:space="preserve"> (MIN(C7,G7)*0.7+Tabelle1[[#This Row],[Spalte143]]*0.3)</f>
        <v>0</v>
      </c>
      <c r="M7">
        <f>MIN(Tabelle1[[#This Row],[Spalte16]:[Spalte162]])</f>
        <v>0</v>
      </c>
      <c r="P7">
        <f>MIN(Tabelle1[[#This Row],[Spalte17]:[Spalte174]])</f>
        <v>0</v>
      </c>
      <c r="S7">
        <f>MIN(Tabelle1[[#This Row],[Spalte173]:[Spalte1732]])</f>
        <v>0</v>
      </c>
      <c r="V7">
        <f>MIN(Tabelle1[[#This Row],[Spalte172]:[Spalte1722]])</f>
        <v>0</v>
      </c>
      <c r="Y7">
        <f>MIN(Tabelle1[[#This Row],[Spalte1724]:[Spalte17225]])</f>
        <v>0</v>
      </c>
      <c r="Z7" s="4" t="e">
        <f xml:space="preserve"> AVERAGE(Tabelle1[[#This Row],[Spalte16]],Tabelle1[[#This Row],[Spalte17]],Tabelle1[[#This Row],[Spalte173]],Tabelle1[[#This Row],[Spalte172]],Tabelle1[[#This Row],[Spalte1724]])</f>
        <v>#DIV/0!</v>
      </c>
      <c r="AC7" s="4" t="e">
        <f xml:space="preserve"> AVERAGE(Tabelle1[[#This Row],[Spalte1725]:[Spalte17226]])</f>
        <v>#DIV/0!</v>
      </c>
      <c r="AD7" t="e">
        <f>(J7+Z7+Tabelle1[[#This Row],[Spalte1911]]/2)/2.5</f>
        <v>#DIV/0!</v>
      </c>
    </row>
    <row r="8" spans="1:34" x14ac:dyDescent="0.25">
      <c r="A8" s="3" t="s">
        <v>37</v>
      </c>
      <c r="B8" s="3" t="s">
        <v>44</v>
      </c>
      <c r="J8" s="4">
        <f xml:space="preserve"> (MIN(C8,G8)*0.7+Tabelle1[[#This Row],[Spalte143]]*0.3)</f>
        <v>0</v>
      </c>
      <c r="M8">
        <f>MIN(Tabelle1[[#This Row],[Spalte16]:[Spalte162]])</f>
        <v>0</v>
      </c>
      <c r="P8">
        <f>MIN(Tabelle1[[#This Row],[Spalte17]:[Spalte174]])</f>
        <v>0</v>
      </c>
      <c r="S8">
        <f>MIN(Tabelle1[[#This Row],[Spalte173]:[Spalte1732]])</f>
        <v>0</v>
      </c>
      <c r="V8">
        <f>MIN(Tabelle1[[#This Row],[Spalte172]:[Spalte1722]])</f>
        <v>0</v>
      </c>
      <c r="Y8">
        <f>MIN(Tabelle1[[#This Row],[Spalte1724]:[Spalte17225]])</f>
        <v>0</v>
      </c>
      <c r="Z8" s="4" t="e">
        <f xml:space="preserve"> AVERAGE(Tabelle1[[#This Row],[Spalte16]],Tabelle1[[#This Row],[Spalte17]],Tabelle1[[#This Row],[Spalte173]],Tabelle1[[#This Row],[Spalte172]],Tabelle1[[#This Row],[Spalte1724]])</f>
        <v>#DIV/0!</v>
      </c>
      <c r="AC8" s="4" t="e">
        <f xml:space="preserve"> AVERAGE(Tabelle1[[#This Row],[Spalte1725]:[Spalte17226]])</f>
        <v>#DIV/0!</v>
      </c>
      <c r="AD8" t="e">
        <f>(J8+Z8+Tabelle1[[#This Row],[Spalte1911]]/2)/2.5</f>
        <v>#DIV/0!</v>
      </c>
      <c r="AF8" s="6"/>
    </row>
    <row r="9" spans="1:34" x14ac:dyDescent="0.25">
      <c r="A9" s="3" t="s">
        <v>38</v>
      </c>
      <c r="B9" s="3" t="s">
        <v>45</v>
      </c>
      <c r="J9" s="4">
        <f xml:space="preserve"> (MIN(C9,G9)*0.7+Tabelle1[[#This Row],[Spalte143]]*0.3)</f>
        <v>0</v>
      </c>
      <c r="M9">
        <f>MIN(Tabelle1[[#This Row],[Spalte16]:[Spalte162]])</f>
        <v>0</v>
      </c>
      <c r="P9">
        <f>MIN(Tabelle1[[#This Row],[Spalte17]:[Spalte174]])</f>
        <v>0</v>
      </c>
      <c r="S9">
        <f>MIN(Tabelle1[[#This Row],[Spalte173]:[Spalte1732]])</f>
        <v>0</v>
      </c>
      <c r="V9">
        <f>MIN(Tabelle1[[#This Row],[Spalte172]:[Spalte1722]])</f>
        <v>0</v>
      </c>
      <c r="Y9">
        <f>MIN(Tabelle1[[#This Row],[Spalte1724]:[Spalte17225]])</f>
        <v>0</v>
      </c>
      <c r="Z9" s="4" t="e">
        <f xml:space="preserve"> AVERAGE(Tabelle1[[#This Row],[Spalte16]],Tabelle1[[#This Row],[Spalte17]],Tabelle1[[#This Row],[Spalte173]],Tabelle1[[#This Row],[Spalte172]],Tabelle1[[#This Row],[Spalte1724]])</f>
        <v>#DIV/0!</v>
      </c>
      <c r="AC9" s="4" t="e">
        <f xml:space="preserve"> AVERAGE(Tabelle1[[#This Row],[Spalte1725]:[Spalte17226]])</f>
        <v>#DIV/0!</v>
      </c>
      <c r="AD9" t="e">
        <f>(J9+Z9+Tabelle1[[#This Row],[Spalte1911]]/2)/2.5</f>
        <v>#DIV/0!</v>
      </c>
    </row>
    <row r="10" spans="1:34" x14ac:dyDescent="0.25">
      <c r="A10" s="3" t="s">
        <v>39</v>
      </c>
      <c r="B10" s="3" t="s">
        <v>40</v>
      </c>
      <c r="J10" s="4">
        <f xml:space="preserve"> (MIN(C10,G10)*0.7+Tabelle1[[#This Row],[Spalte143]]*0.3)</f>
        <v>0</v>
      </c>
      <c r="M10">
        <f>MIN(Tabelle1[[#This Row],[Spalte16]:[Spalte162]])</f>
        <v>0</v>
      </c>
      <c r="P10">
        <f>MIN(Tabelle1[[#This Row],[Spalte17]:[Spalte174]])</f>
        <v>0</v>
      </c>
      <c r="S10">
        <f>MIN(Tabelle1[[#This Row],[Spalte173]:[Spalte1732]])</f>
        <v>0</v>
      </c>
      <c r="V10">
        <f>MIN(Tabelle1[[#This Row],[Spalte172]:[Spalte1722]])</f>
        <v>0</v>
      </c>
      <c r="Y10">
        <f>MIN(Tabelle1[[#This Row],[Spalte1724]:[Spalte17225]])</f>
        <v>0</v>
      </c>
      <c r="Z10" s="4" t="e">
        <f xml:space="preserve"> AVERAGE(Tabelle1[[#This Row],[Spalte16]],Tabelle1[[#This Row],[Spalte17]],Tabelle1[[#This Row],[Spalte173]],Tabelle1[[#This Row],[Spalte172]],Tabelle1[[#This Row],[Spalte1724]])</f>
        <v>#DIV/0!</v>
      </c>
      <c r="AC10" s="4" t="e">
        <f xml:space="preserve"> AVERAGE(Tabelle1[[#This Row],[Spalte1725]:[Spalte17226]])</f>
        <v>#DIV/0!</v>
      </c>
      <c r="AD10" t="e">
        <f>(J10+Z10+Tabelle1[[#This Row],[Spalte1911]]/2)/2.5</f>
        <v>#DIV/0!</v>
      </c>
    </row>
    <row r="11" spans="1:34" x14ac:dyDescent="0.25">
      <c r="A11" s="3" t="s">
        <v>36</v>
      </c>
      <c r="B11" s="3" t="s">
        <v>2</v>
      </c>
      <c r="J11" s="4">
        <f xml:space="preserve"> (MIN(C11,G11)*0.7+Tabelle1[[#This Row],[Spalte143]]*0.3)</f>
        <v>0</v>
      </c>
      <c r="M11">
        <f>MIN(Tabelle1[[#This Row],[Spalte16]:[Spalte162]])</f>
        <v>0</v>
      </c>
      <c r="P11">
        <f>MIN(Tabelle1[[#This Row],[Spalte17]:[Spalte174]])</f>
        <v>0</v>
      </c>
      <c r="S11">
        <f>MIN(Tabelle1[[#This Row],[Spalte173]:[Spalte1732]])</f>
        <v>0</v>
      </c>
      <c r="V11">
        <f>MIN(Tabelle1[[#This Row],[Spalte172]:[Spalte1722]])</f>
        <v>0</v>
      </c>
      <c r="Y11">
        <f>MIN(Tabelle1[[#This Row],[Spalte1724]:[Spalte17225]])</f>
        <v>0</v>
      </c>
      <c r="Z11" s="4" t="e">
        <f xml:space="preserve"> AVERAGE(Tabelle1[[#This Row],[Spalte16]],Tabelle1[[#This Row],[Spalte17]],Tabelle1[[#This Row],[Spalte173]],Tabelle1[[#This Row],[Spalte172]],Tabelle1[[#This Row],[Spalte1724]])</f>
        <v>#DIV/0!</v>
      </c>
      <c r="AC11" s="4" t="e">
        <f xml:space="preserve"> AVERAGE(Tabelle1[[#This Row],[Spalte1725]:[Spalte17226]])</f>
        <v>#DIV/0!</v>
      </c>
      <c r="AD11" t="e">
        <f>(J11+Z11+Tabelle1[[#This Row],[Spalte1911]]/2)/2.5</f>
        <v>#DIV/0!</v>
      </c>
    </row>
    <row r="12" spans="1:34" x14ac:dyDescent="0.25">
      <c r="A12" s="3" t="s">
        <v>37</v>
      </c>
      <c r="B12" s="3" t="s">
        <v>41</v>
      </c>
      <c r="J12" s="4">
        <f xml:space="preserve"> (MIN(C12,G12)*0.7+Tabelle1[[#This Row],[Spalte143]]*0.3)</f>
        <v>0</v>
      </c>
      <c r="M12">
        <f>MIN(Tabelle1[[#This Row],[Spalte16]:[Spalte162]])</f>
        <v>0</v>
      </c>
      <c r="P12">
        <f>MIN(Tabelle1[[#This Row],[Spalte17]:[Spalte174]])</f>
        <v>0</v>
      </c>
      <c r="S12">
        <f>MIN(Tabelle1[[#This Row],[Spalte173]:[Spalte1732]])</f>
        <v>0</v>
      </c>
      <c r="V12">
        <f>MIN(Tabelle1[[#This Row],[Spalte172]:[Spalte1722]])</f>
        <v>0</v>
      </c>
      <c r="Y12">
        <f>MIN(Tabelle1[[#This Row],[Spalte1724]:[Spalte17225]])</f>
        <v>0</v>
      </c>
      <c r="Z12" s="4" t="e">
        <f xml:space="preserve"> AVERAGE(Tabelle1[[#This Row],[Spalte16]],Tabelle1[[#This Row],[Spalte17]],Tabelle1[[#This Row],[Spalte173]],Tabelle1[[#This Row],[Spalte172]],Tabelle1[[#This Row],[Spalte1724]])</f>
        <v>#DIV/0!</v>
      </c>
      <c r="AC12" s="4" t="e">
        <f xml:space="preserve"> AVERAGE(Tabelle1[[#This Row],[Spalte1725]:[Spalte17226]])</f>
        <v>#DIV/0!</v>
      </c>
      <c r="AD12" t="e">
        <f>(J12+Z12+Tabelle1[[#This Row],[Spalte1911]]/2)/2.5</f>
        <v>#DIV/0!</v>
      </c>
    </row>
    <row r="13" spans="1:34" x14ac:dyDescent="0.25">
      <c r="A13" s="3" t="s">
        <v>38</v>
      </c>
      <c r="B13" s="3" t="s">
        <v>42</v>
      </c>
      <c r="J13" s="4">
        <f xml:space="preserve"> (MIN(C13,G13)*0.7+Tabelle1[[#This Row],[Spalte143]]*0.3)</f>
        <v>0</v>
      </c>
      <c r="M13">
        <f>MIN(Tabelle1[[#This Row],[Spalte16]:[Spalte162]])</f>
        <v>0</v>
      </c>
      <c r="P13">
        <f>MIN(Tabelle1[[#This Row],[Spalte17]:[Spalte174]])</f>
        <v>0</v>
      </c>
      <c r="S13">
        <f>MIN(Tabelle1[[#This Row],[Spalte173]:[Spalte1732]])</f>
        <v>0</v>
      </c>
      <c r="V13">
        <f>MIN(Tabelle1[[#This Row],[Spalte172]:[Spalte1722]])</f>
        <v>0</v>
      </c>
      <c r="Y13">
        <f>MIN(Tabelle1[[#This Row],[Spalte1724]:[Spalte17225]])</f>
        <v>0</v>
      </c>
      <c r="Z13" s="4" t="e">
        <f xml:space="preserve"> AVERAGE(Tabelle1[[#This Row],[Spalte16]],Tabelle1[[#This Row],[Spalte17]],Tabelle1[[#This Row],[Spalte173]],Tabelle1[[#This Row],[Spalte172]],Tabelle1[[#This Row],[Spalte1724]])</f>
        <v>#DIV/0!</v>
      </c>
      <c r="AC13" s="4" t="e">
        <f xml:space="preserve"> AVERAGE(Tabelle1[[#This Row],[Spalte1725]:[Spalte17226]])</f>
        <v>#DIV/0!</v>
      </c>
      <c r="AD13" t="e">
        <f>(J13+Z13+Tabelle1[[#This Row],[Spalte1911]]/2)/2.5</f>
        <v>#DIV/0!</v>
      </c>
    </row>
    <row r="14" spans="1:34" hidden="1" x14ac:dyDescent="0.25">
      <c r="A14" s="3" t="s">
        <v>39</v>
      </c>
      <c r="B14" s="3" t="s">
        <v>43</v>
      </c>
      <c r="J14" s="4">
        <f xml:space="preserve"> (MIN(C14,G14)*0.7+Tabelle1[[#This Row],[Spalte143]]*0.3)</f>
        <v>0</v>
      </c>
      <c r="M14">
        <f>MIN(Tabelle1[[#This Row],[Spalte16]:[Spalte162]])</f>
        <v>0</v>
      </c>
      <c r="P14">
        <f>MIN(Tabelle1[[#This Row],[Spalte17]:[Spalte174]])</f>
        <v>0</v>
      </c>
      <c r="S14">
        <f>MIN(Tabelle1[[#This Row],[Spalte173]:[Spalte1732]])</f>
        <v>0</v>
      </c>
      <c r="V14">
        <f>MIN(Tabelle1[[#This Row],[Spalte172]:[Spalte1722]])</f>
        <v>0</v>
      </c>
      <c r="Y14">
        <f>MIN(Tabelle1[[#This Row],[Spalte1724]:[Spalte17225]])</f>
        <v>0</v>
      </c>
      <c r="Z14" s="4" t="e">
        <f xml:space="preserve"> AVERAGE(Tabelle1[[#This Row],[Spalte16]],Tabelle1[[#This Row],[Spalte17]],Tabelle1[[#This Row],[Spalte173]],Tabelle1[[#This Row],[Spalte172]],Tabelle1[[#This Row],[Spalte1724]])</f>
        <v>#DIV/0!</v>
      </c>
      <c r="AC14" s="4" t="e">
        <f xml:space="preserve"> AVERAGE(Tabelle1[[#This Row],[Spalte1725]:[Spalte17226]])</f>
        <v>#DIV/0!</v>
      </c>
      <c r="AD14" t="e">
        <f>(J14+Z14+Tabelle1[[#This Row],[Spalte1911]]/2)/2.5</f>
        <v>#DIV/0!</v>
      </c>
    </row>
    <row r="15" spans="1:34" x14ac:dyDescent="0.25">
      <c r="A15" s="3" t="s">
        <v>36</v>
      </c>
      <c r="B15" s="3" t="s">
        <v>44</v>
      </c>
      <c r="J15" s="4">
        <f xml:space="preserve"> (MIN(C15,G15)*0.7+Tabelle1[[#This Row],[Spalte143]]*0.3)</f>
        <v>0</v>
      </c>
      <c r="M15">
        <f>MIN(Tabelle1[[#This Row],[Spalte16]:[Spalte162]])</f>
        <v>0</v>
      </c>
      <c r="P15">
        <f>MIN(Tabelle1[[#This Row],[Spalte17]:[Spalte174]])</f>
        <v>0</v>
      </c>
      <c r="S15">
        <f>MIN(Tabelle1[[#This Row],[Spalte173]:[Spalte1732]])</f>
        <v>0</v>
      </c>
      <c r="V15">
        <f>MIN(Tabelle1[[#This Row],[Spalte172]:[Spalte1722]])</f>
        <v>0</v>
      </c>
      <c r="Y15">
        <f>MIN(Tabelle1[[#This Row],[Spalte1724]:[Spalte17225]])</f>
        <v>0</v>
      </c>
      <c r="Z15" s="4" t="e">
        <f xml:space="preserve"> AVERAGE(Tabelle1[[#This Row],[Spalte16]],Tabelle1[[#This Row],[Spalte17]],Tabelle1[[#This Row],[Spalte173]],Tabelle1[[#This Row],[Spalte172]],Tabelle1[[#This Row],[Spalte1724]])</f>
        <v>#DIV/0!</v>
      </c>
      <c r="AC15" s="4" t="e">
        <f xml:space="preserve"> AVERAGE(Tabelle1[[#This Row],[Spalte1725]:[Spalte17226]])</f>
        <v>#DIV/0!</v>
      </c>
      <c r="AD15" t="e">
        <f>(J15+Z15+Tabelle1[[#This Row],[Spalte1911]]/2)/2.5</f>
        <v>#DIV/0!</v>
      </c>
      <c r="AF15" s="6"/>
    </row>
    <row r="16" spans="1:34" x14ac:dyDescent="0.25">
      <c r="A16" s="3" t="s">
        <v>37</v>
      </c>
      <c r="B16" s="3" t="s">
        <v>45</v>
      </c>
      <c r="J16" s="4">
        <f xml:space="preserve"> (MIN(C16,G16)*0.7+Tabelle1[[#This Row],[Spalte143]]*0.3)</f>
        <v>0</v>
      </c>
      <c r="M16">
        <f>MIN(Tabelle1[[#This Row],[Spalte16]:[Spalte162]])</f>
        <v>0</v>
      </c>
      <c r="P16">
        <f>MIN(Tabelle1[[#This Row],[Spalte17]:[Spalte174]])</f>
        <v>0</v>
      </c>
      <c r="S16">
        <f>MIN(Tabelle1[[#This Row],[Spalte173]:[Spalte1732]])</f>
        <v>0</v>
      </c>
      <c r="V16">
        <f>MIN(Tabelle1[[#This Row],[Spalte172]:[Spalte1722]])</f>
        <v>0</v>
      </c>
      <c r="Y16">
        <f>MIN(Tabelle1[[#This Row],[Spalte1724]:[Spalte17225]])</f>
        <v>0</v>
      </c>
      <c r="Z16" s="4" t="e">
        <f xml:space="preserve"> AVERAGE(Tabelle1[[#This Row],[Spalte16]],Tabelle1[[#This Row],[Spalte17]],Tabelle1[[#This Row],[Spalte173]],Tabelle1[[#This Row],[Spalte172]],Tabelle1[[#This Row],[Spalte1724]])</f>
        <v>#DIV/0!</v>
      </c>
      <c r="AC16" s="4" t="e">
        <f xml:space="preserve"> AVERAGE(Tabelle1[[#This Row],[Spalte1725]:[Spalte17226]])</f>
        <v>#DIV/0!</v>
      </c>
      <c r="AD16" t="e">
        <f>(J16+Z16+Tabelle1[[#This Row],[Spalte1911]]/2)/2.5</f>
        <v>#DIV/0!</v>
      </c>
    </row>
    <row r="17" spans="1:32" x14ac:dyDescent="0.25">
      <c r="A17" s="3" t="s">
        <v>38</v>
      </c>
      <c r="B17" s="3" t="s">
        <v>40</v>
      </c>
      <c r="J17" s="4">
        <f xml:space="preserve"> (MIN(C17,G17)*0.7+Tabelle1[[#This Row],[Spalte143]]*0.3)</f>
        <v>0</v>
      </c>
      <c r="M17">
        <f>MIN(Tabelle1[[#This Row],[Spalte16]:[Spalte162]])</f>
        <v>0</v>
      </c>
      <c r="P17">
        <f>MIN(Tabelle1[[#This Row],[Spalte17]:[Spalte174]])</f>
        <v>0</v>
      </c>
      <c r="S17">
        <f>MIN(Tabelle1[[#This Row],[Spalte173]:[Spalte1732]])</f>
        <v>0</v>
      </c>
      <c r="V17">
        <f>MIN(Tabelle1[[#This Row],[Spalte172]:[Spalte1722]])</f>
        <v>0</v>
      </c>
      <c r="Y17">
        <f>MIN(Tabelle1[[#This Row],[Spalte1724]:[Spalte17225]])</f>
        <v>0</v>
      </c>
      <c r="Z17" s="4" t="e">
        <f xml:space="preserve"> AVERAGE(Tabelle1[[#This Row],[Spalte16]],Tabelle1[[#This Row],[Spalte17]],Tabelle1[[#This Row],[Spalte173]],Tabelle1[[#This Row],[Spalte172]],Tabelle1[[#This Row],[Spalte1724]])</f>
        <v>#DIV/0!</v>
      </c>
      <c r="AC17" s="4" t="e">
        <f xml:space="preserve"> AVERAGE(Tabelle1[[#This Row],[Spalte1725]:[Spalte17226]])</f>
        <v>#DIV/0!</v>
      </c>
      <c r="AD17" t="e">
        <f>(J17+Z17+Tabelle1[[#This Row],[Spalte1911]]/2)/2.5</f>
        <v>#DIV/0!</v>
      </c>
    </row>
    <row r="18" spans="1:32" x14ac:dyDescent="0.25">
      <c r="A18" s="3" t="s">
        <v>39</v>
      </c>
      <c r="B18" s="3" t="s">
        <v>2</v>
      </c>
      <c r="J18" s="4">
        <f xml:space="preserve"> (MIN(C18,G18)*0.7+Tabelle1[[#This Row],[Spalte143]]*0.3)</f>
        <v>0</v>
      </c>
      <c r="M18">
        <f>MIN(Tabelle1[[#This Row],[Spalte16]:[Spalte162]])</f>
        <v>0</v>
      </c>
      <c r="P18">
        <f>MIN(Tabelle1[[#This Row],[Spalte17]:[Spalte174]])</f>
        <v>0</v>
      </c>
      <c r="S18">
        <f>MIN(Tabelle1[[#This Row],[Spalte173]:[Spalte1732]])</f>
        <v>0</v>
      </c>
      <c r="V18">
        <f>MIN(Tabelle1[[#This Row],[Spalte172]:[Spalte1722]])</f>
        <v>0</v>
      </c>
      <c r="Y18">
        <f>MIN(Tabelle1[[#This Row],[Spalte1724]:[Spalte17225]])</f>
        <v>0</v>
      </c>
      <c r="Z18" s="4" t="e">
        <f xml:space="preserve"> AVERAGE(Tabelle1[[#This Row],[Spalte16]],Tabelle1[[#This Row],[Spalte17]],Tabelle1[[#This Row],[Spalte173]],Tabelle1[[#This Row],[Spalte172]],Tabelle1[[#This Row],[Spalte1724]])</f>
        <v>#DIV/0!</v>
      </c>
      <c r="AC18" s="4" t="e">
        <f xml:space="preserve"> AVERAGE(Tabelle1[[#This Row],[Spalte1725]:[Spalte17226]])</f>
        <v>#DIV/0!</v>
      </c>
      <c r="AD18" t="e">
        <f>(J18+Z18+Tabelle1[[#This Row],[Spalte1911]]/2)/2.5</f>
        <v>#DIV/0!</v>
      </c>
      <c r="AF18" s="6"/>
    </row>
    <row r="19" spans="1:32" x14ac:dyDescent="0.25">
      <c r="A19" s="3" t="s">
        <v>36</v>
      </c>
      <c r="B19" s="3" t="s">
        <v>41</v>
      </c>
      <c r="J19" s="4">
        <f xml:space="preserve"> (MIN(C19,G19)*0.7+Tabelle1[[#This Row],[Spalte143]]*0.3)</f>
        <v>0</v>
      </c>
      <c r="M19">
        <f>MIN(Tabelle1[[#This Row],[Spalte16]:[Spalte162]])</f>
        <v>0</v>
      </c>
      <c r="P19">
        <f>MIN(Tabelle1[[#This Row],[Spalte17]:[Spalte174]])</f>
        <v>0</v>
      </c>
      <c r="S19">
        <f>MIN(Tabelle1[[#This Row],[Spalte173]:[Spalte1732]])</f>
        <v>0</v>
      </c>
      <c r="V19">
        <f>MIN(Tabelle1[[#This Row],[Spalte172]:[Spalte1722]])</f>
        <v>0</v>
      </c>
      <c r="Y19">
        <f>MIN(Tabelle1[[#This Row],[Spalte1724]:[Spalte17225]])</f>
        <v>0</v>
      </c>
      <c r="Z19" s="4" t="e">
        <f xml:space="preserve"> AVERAGE(Tabelle1[[#This Row],[Spalte16]],Tabelle1[[#This Row],[Spalte17]],Tabelle1[[#This Row],[Spalte173]],Tabelle1[[#This Row],[Spalte172]],Tabelle1[[#This Row],[Spalte1724]])</f>
        <v>#DIV/0!</v>
      </c>
      <c r="AC19" s="4" t="e">
        <f xml:space="preserve"> AVERAGE(Tabelle1[[#This Row],[Spalte1725]:[Spalte17226]])</f>
        <v>#DIV/0!</v>
      </c>
      <c r="AD19" t="e">
        <f>(J19+Z19+Tabelle1[[#This Row],[Spalte1911]]/2)/2.5</f>
        <v>#DIV/0!</v>
      </c>
    </row>
    <row r="20" spans="1:32" x14ac:dyDescent="0.25">
      <c r="A20" s="3" t="s">
        <v>37</v>
      </c>
      <c r="B20" s="3" t="s">
        <v>42</v>
      </c>
      <c r="J20" s="4">
        <f xml:space="preserve"> (MIN(C20,G20)*0.7+Tabelle1[[#This Row],[Spalte143]]*0.3)</f>
        <v>0</v>
      </c>
      <c r="M20">
        <f>MIN(Tabelle1[[#This Row],[Spalte16]:[Spalte162]])</f>
        <v>0</v>
      </c>
      <c r="P20">
        <f>MIN(Tabelle1[[#This Row],[Spalte17]:[Spalte174]])</f>
        <v>0</v>
      </c>
      <c r="S20">
        <f>MIN(Tabelle1[[#This Row],[Spalte173]:[Spalte1732]])</f>
        <v>0</v>
      </c>
      <c r="V20">
        <f>MIN(Tabelle1[[#This Row],[Spalte172]:[Spalte1722]])</f>
        <v>0</v>
      </c>
      <c r="Y20">
        <f>MIN(Tabelle1[[#This Row],[Spalte1724]:[Spalte17225]])</f>
        <v>0</v>
      </c>
      <c r="Z20" s="4" t="e">
        <f xml:space="preserve"> AVERAGE(Tabelle1[[#This Row],[Spalte16]],Tabelle1[[#This Row],[Spalte17]],Tabelle1[[#This Row],[Spalte173]],Tabelle1[[#This Row],[Spalte172]],Tabelle1[[#This Row],[Spalte1724]])</f>
        <v>#DIV/0!</v>
      </c>
      <c r="AC20" s="4" t="e">
        <f xml:space="preserve"> AVERAGE(Tabelle1[[#This Row],[Spalte1725]:[Spalte17226]])</f>
        <v>#DIV/0!</v>
      </c>
      <c r="AD20" t="e">
        <f>(J20+Z20+Tabelle1[[#This Row],[Spalte1911]]/2)/2.5</f>
        <v>#DIV/0!</v>
      </c>
    </row>
    <row r="21" spans="1:32" x14ac:dyDescent="0.25">
      <c r="A21" s="3" t="s">
        <v>38</v>
      </c>
      <c r="B21" s="3" t="s">
        <v>43</v>
      </c>
      <c r="J21" s="4">
        <f xml:space="preserve"> (MIN(C21,G21)*0.7+Tabelle1[[#This Row],[Spalte143]]*0.3)</f>
        <v>0</v>
      </c>
      <c r="M21">
        <f>MIN(Tabelle1[[#This Row],[Spalte16]:[Spalte162]])</f>
        <v>0</v>
      </c>
      <c r="P21">
        <f>MIN(Tabelle1[[#This Row],[Spalte17]:[Spalte174]])</f>
        <v>0</v>
      </c>
      <c r="S21">
        <f>MIN(Tabelle1[[#This Row],[Spalte173]:[Spalte1732]])</f>
        <v>0</v>
      </c>
      <c r="V21">
        <f>MIN(Tabelle1[[#This Row],[Spalte172]:[Spalte1722]])</f>
        <v>0</v>
      </c>
      <c r="Y21">
        <f>MIN(Tabelle1[[#This Row],[Spalte1724]:[Spalte17225]])</f>
        <v>0</v>
      </c>
      <c r="Z21" s="4" t="e">
        <f xml:space="preserve"> AVERAGE(Tabelle1[[#This Row],[Spalte16]],Tabelle1[[#This Row],[Spalte17]],Tabelle1[[#This Row],[Spalte173]],Tabelle1[[#This Row],[Spalte172]],Tabelle1[[#This Row],[Spalte1724]])</f>
        <v>#DIV/0!</v>
      </c>
      <c r="AC21" s="4" t="e">
        <f xml:space="preserve"> AVERAGE(Tabelle1[[#This Row],[Spalte1725]:[Spalte17226]])</f>
        <v>#DIV/0!</v>
      </c>
      <c r="AD21" t="e">
        <f>(J21+Z21+Tabelle1[[#This Row],[Spalte1911]]/2)/2.5</f>
        <v>#DIV/0!</v>
      </c>
    </row>
    <row r="22" spans="1:32" x14ac:dyDescent="0.25">
      <c r="A22" s="3" t="s">
        <v>39</v>
      </c>
      <c r="B22" s="3" t="s">
        <v>44</v>
      </c>
      <c r="J22" s="4">
        <f xml:space="preserve"> (MIN(C22,G22)*0.7+Tabelle1[[#This Row],[Spalte143]]*0.3)</f>
        <v>0</v>
      </c>
      <c r="M22">
        <f>MIN(Tabelle1[[#This Row],[Spalte16]:[Spalte162]])</f>
        <v>0</v>
      </c>
      <c r="P22">
        <f>MIN(Tabelle1[[#This Row],[Spalte17]:[Spalte174]])</f>
        <v>0</v>
      </c>
      <c r="S22">
        <f>MIN(Tabelle1[[#This Row],[Spalte173]:[Spalte1732]])</f>
        <v>0</v>
      </c>
      <c r="V22">
        <f>MIN(Tabelle1[[#This Row],[Spalte172]:[Spalte1722]])</f>
        <v>0</v>
      </c>
      <c r="Y22">
        <f>MIN(Tabelle1[[#This Row],[Spalte1724]:[Spalte17225]])</f>
        <v>0</v>
      </c>
      <c r="Z22" s="4" t="e">
        <f xml:space="preserve"> AVERAGE(Tabelle1[[#This Row],[Spalte16]],Tabelle1[[#This Row],[Spalte17]],Tabelle1[[#This Row],[Spalte173]],Tabelle1[[#This Row],[Spalte172]],Tabelle1[[#This Row],[Spalte1724]])</f>
        <v>#DIV/0!</v>
      </c>
      <c r="AC22" s="4" t="e">
        <f xml:space="preserve"> AVERAGE(Tabelle1[[#This Row],[Spalte1725]:[Spalte17226]])</f>
        <v>#DIV/0!</v>
      </c>
      <c r="AD22" t="e">
        <f>(J22+Z22+Tabelle1[[#This Row],[Spalte1911]]/2)/2.5</f>
        <v>#DIV/0!</v>
      </c>
    </row>
    <row r="23" spans="1:32" x14ac:dyDescent="0.25">
      <c r="A23" s="3" t="s">
        <v>36</v>
      </c>
      <c r="B23" s="3" t="s">
        <v>45</v>
      </c>
      <c r="J23" s="4">
        <f xml:space="preserve"> (MIN(C23,G23)*0.7+Tabelle1[[#This Row],[Spalte143]]*0.3)</f>
        <v>0</v>
      </c>
      <c r="M23">
        <f>MIN(Tabelle1[[#This Row],[Spalte16]:[Spalte162]])</f>
        <v>0</v>
      </c>
      <c r="P23">
        <f>MIN(Tabelle1[[#This Row],[Spalte17]:[Spalte174]])</f>
        <v>0</v>
      </c>
      <c r="S23">
        <f>MIN(Tabelle1[[#This Row],[Spalte173]:[Spalte1732]])</f>
        <v>0</v>
      </c>
      <c r="V23">
        <f>MIN(Tabelle1[[#This Row],[Spalte172]:[Spalte1722]])</f>
        <v>0</v>
      </c>
      <c r="Y23">
        <f>MIN(Tabelle1[[#This Row],[Spalte1724]:[Spalte17225]])</f>
        <v>0</v>
      </c>
      <c r="Z23" s="4" t="e">
        <f xml:space="preserve"> AVERAGE(Tabelle1[[#This Row],[Spalte16]],Tabelle1[[#This Row],[Spalte17]],Tabelle1[[#This Row],[Spalte173]],Tabelle1[[#This Row],[Spalte172]],Tabelle1[[#This Row],[Spalte1724]])</f>
        <v>#DIV/0!</v>
      </c>
      <c r="AC23" s="4" t="e">
        <f xml:space="preserve"> AVERAGE(Tabelle1[[#This Row],[Spalte1725]:[Spalte17226]])</f>
        <v>#DIV/0!</v>
      </c>
      <c r="AD23" t="e">
        <f>(J23+Z23+Tabelle1[[#This Row],[Spalte1911]]/2)/2.5</f>
        <v>#DIV/0!</v>
      </c>
    </row>
    <row r="24" spans="1:32" x14ac:dyDescent="0.25">
      <c r="A24" s="3" t="s">
        <v>37</v>
      </c>
      <c r="B24" s="3" t="s">
        <v>40</v>
      </c>
      <c r="J24" s="4">
        <f xml:space="preserve"> (MIN(C24,G24)*0.7+Tabelle1[[#This Row],[Spalte143]]*0.3)</f>
        <v>0</v>
      </c>
      <c r="M24">
        <f>MIN(Tabelle1[[#This Row],[Spalte16]:[Spalte162]])</f>
        <v>0</v>
      </c>
      <c r="P24">
        <f>MIN(Tabelle1[[#This Row],[Spalte17]:[Spalte174]])</f>
        <v>0</v>
      </c>
      <c r="S24">
        <f>MIN(Tabelle1[[#This Row],[Spalte173]:[Spalte1732]])</f>
        <v>0</v>
      </c>
      <c r="V24">
        <f>MIN(Tabelle1[[#This Row],[Spalte172]:[Spalte1722]])</f>
        <v>0</v>
      </c>
      <c r="Y24">
        <f>MIN(Tabelle1[[#This Row],[Spalte1724]:[Spalte17225]])</f>
        <v>0</v>
      </c>
      <c r="Z24" s="4" t="e">
        <f xml:space="preserve"> AVERAGE(Tabelle1[[#This Row],[Spalte16]],Tabelle1[[#This Row],[Spalte17]],Tabelle1[[#This Row],[Spalte173]],Tabelle1[[#This Row],[Spalte172]],Tabelle1[[#This Row],[Spalte1724]])</f>
        <v>#DIV/0!</v>
      </c>
      <c r="AC24" s="4" t="e">
        <f xml:space="preserve"> AVERAGE(Tabelle1[[#This Row],[Spalte1725]:[Spalte17226]])</f>
        <v>#DIV/0!</v>
      </c>
      <c r="AD24" t="e">
        <f>(J24+Z24+Tabelle1[[#This Row],[Spalte1911]]/2)/2.5</f>
        <v>#DIV/0!</v>
      </c>
      <c r="AF24" s="6"/>
    </row>
    <row r="25" spans="1:32" x14ac:dyDescent="0.25">
      <c r="A25" s="3" t="s">
        <v>38</v>
      </c>
      <c r="B25" s="3" t="s">
        <v>2</v>
      </c>
      <c r="J25" s="4">
        <f xml:space="preserve"> (MIN(C25,G25)*0.7+Tabelle1[[#This Row],[Spalte143]]*0.3)</f>
        <v>0</v>
      </c>
      <c r="M25">
        <f>MIN(Tabelle1[[#This Row],[Spalte16]:[Spalte162]])</f>
        <v>0</v>
      </c>
      <c r="P25">
        <f>MIN(Tabelle1[[#This Row],[Spalte17]:[Spalte174]])</f>
        <v>0</v>
      </c>
      <c r="S25">
        <f>MIN(Tabelle1[[#This Row],[Spalte173]:[Spalte1732]])</f>
        <v>0</v>
      </c>
      <c r="V25">
        <f>MIN(Tabelle1[[#This Row],[Spalte172]:[Spalte1722]])</f>
        <v>0</v>
      </c>
      <c r="Y25">
        <f>MIN(Tabelle1[[#This Row],[Spalte1724]:[Spalte17225]])</f>
        <v>0</v>
      </c>
      <c r="Z25" s="4" t="e">
        <f xml:space="preserve"> AVERAGE(Tabelle1[[#This Row],[Spalte16]],Tabelle1[[#This Row],[Spalte17]],Tabelle1[[#This Row],[Spalte173]],Tabelle1[[#This Row],[Spalte172]],Tabelle1[[#This Row],[Spalte1724]])</f>
        <v>#DIV/0!</v>
      </c>
      <c r="AC25" s="4" t="e">
        <f xml:space="preserve"> AVERAGE(Tabelle1[[#This Row],[Spalte1725]:[Spalte17226]])</f>
        <v>#DIV/0!</v>
      </c>
      <c r="AD25" t="e">
        <f>(J25+Z25+Tabelle1[[#This Row],[Spalte1911]]/2)/2.5</f>
        <v>#DIV/0!</v>
      </c>
    </row>
    <row r="26" spans="1:32" x14ac:dyDescent="0.25">
      <c r="A26" s="3" t="s">
        <v>39</v>
      </c>
      <c r="B26" s="3" t="s">
        <v>41</v>
      </c>
      <c r="J26" s="4">
        <f xml:space="preserve"> (MIN(C26,G26)*0.7+Tabelle1[[#This Row],[Spalte143]]*0.3)</f>
        <v>0</v>
      </c>
      <c r="M26">
        <f>MIN(Tabelle1[[#This Row],[Spalte16]:[Spalte162]])</f>
        <v>0</v>
      </c>
      <c r="P26">
        <f>MIN(Tabelle1[[#This Row],[Spalte17]:[Spalte174]])</f>
        <v>0</v>
      </c>
      <c r="S26">
        <f>MIN(Tabelle1[[#This Row],[Spalte173]:[Spalte1732]])</f>
        <v>0</v>
      </c>
      <c r="V26">
        <f>MIN(Tabelle1[[#This Row],[Spalte172]:[Spalte1722]])</f>
        <v>0</v>
      </c>
      <c r="Y26">
        <f>MIN(Tabelle1[[#This Row],[Spalte1724]:[Spalte17225]])</f>
        <v>0</v>
      </c>
      <c r="Z26" s="4" t="e">
        <f xml:space="preserve"> AVERAGE(Tabelle1[[#This Row],[Spalte16]],Tabelle1[[#This Row],[Spalte17]],Tabelle1[[#This Row],[Spalte173]],Tabelle1[[#This Row],[Spalte172]],Tabelle1[[#This Row],[Spalte1724]])</f>
        <v>#DIV/0!</v>
      </c>
      <c r="AC26" s="4" t="e">
        <f xml:space="preserve"> AVERAGE(Tabelle1[[#This Row],[Spalte1725]:[Spalte17226]])</f>
        <v>#DIV/0!</v>
      </c>
      <c r="AD26" t="e">
        <f>(J26+Z26+Tabelle1[[#This Row],[Spalte1911]]/2)/2.5</f>
        <v>#DIV/0!</v>
      </c>
    </row>
    <row r="27" spans="1:32" x14ac:dyDescent="0.25">
      <c r="A27" s="3" t="s">
        <v>36</v>
      </c>
      <c r="B27" s="3" t="s">
        <v>42</v>
      </c>
      <c r="J27" s="4">
        <f xml:space="preserve"> (MIN(C27,G27)*0.7+Tabelle1[[#This Row],[Spalte143]]*0.3)</f>
        <v>0</v>
      </c>
      <c r="M27">
        <f>MIN(Tabelle1[[#This Row],[Spalte16]:[Spalte162]])</f>
        <v>0</v>
      </c>
      <c r="P27">
        <f>MIN(Tabelle1[[#This Row],[Spalte17]:[Spalte174]])</f>
        <v>0</v>
      </c>
      <c r="S27">
        <f>MIN(Tabelle1[[#This Row],[Spalte173]:[Spalte1732]])</f>
        <v>0</v>
      </c>
      <c r="V27">
        <f>MIN(Tabelle1[[#This Row],[Spalte172]:[Spalte1722]])</f>
        <v>0</v>
      </c>
      <c r="Y27">
        <f>MIN(Tabelle1[[#This Row],[Spalte1724]:[Spalte17225]])</f>
        <v>0</v>
      </c>
      <c r="Z27" s="4" t="e">
        <f xml:space="preserve"> AVERAGE(Tabelle1[[#This Row],[Spalte16]],Tabelle1[[#This Row],[Spalte17]],Tabelle1[[#This Row],[Spalte173]],Tabelle1[[#This Row],[Spalte172]],Tabelle1[[#This Row],[Spalte1724]])</f>
        <v>#DIV/0!</v>
      </c>
      <c r="AC27" s="4" t="e">
        <f xml:space="preserve"> AVERAGE(Tabelle1[[#This Row],[Spalte1725]:[Spalte17226]])</f>
        <v>#DIV/0!</v>
      </c>
      <c r="AD27" t="e">
        <f>(J27+Z27+Tabelle1[[#This Row],[Spalte1911]]/2)/2.5</f>
        <v>#DIV/0!</v>
      </c>
    </row>
    <row r="28" spans="1:32" x14ac:dyDescent="0.25">
      <c r="A28" s="3" t="s">
        <v>37</v>
      </c>
      <c r="B28" s="3" t="s">
        <v>43</v>
      </c>
      <c r="J28" s="4">
        <f xml:space="preserve"> (MIN(C28,G28)*0.7+Tabelle1[[#This Row],[Spalte143]]*0.3)</f>
        <v>0</v>
      </c>
      <c r="M28">
        <f>MIN(Tabelle1[[#This Row],[Spalte16]:[Spalte162]])</f>
        <v>0</v>
      </c>
      <c r="P28">
        <f>MIN(Tabelle1[[#This Row],[Spalte17]:[Spalte174]])</f>
        <v>0</v>
      </c>
      <c r="S28">
        <f>MIN(Tabelle1[[#This Row],[Spalte173]:[Spalte1732]])</f>
        <v>0</v>
      </c>
      <c r="V28">
        <f>MIN(Tabelle1[[#This Row],[Spalte172]:[Spalte1722]])</f>
        <v>0</v>
      </c>
      <c r="Y28">
        <f>MIN(Tabelle1[[#This Row],[Spalte1724]:[Spalte17225]])</f>
        <v>0</v>
      </c>
      <c r="Z28" s="4" t="e">
        <f xml:space="preserve"> AVERAGE(Tabelle1[[#This Row],[Spalte16]],Tabelle1[[#This Row],[Spalte17]],Tabelle1[[#This Row],[Spalte173]],Tabelle1[[#This Row],[Spalte172]],Tabelle1[[#This Row],[Spalte1724]])</f>
        <v>#DIV/0!</v>
      </c>
      <c r="AC28" s="4" t="e">
        <f xml:space="preserve"> AVERAGE(Tabelle1[[#This Row],[Spalte1725]:[Spalte17226]])</f>
        <v>#DIV/0!</v>
      </c>
      <c r="AD28" t="e">
        <f>(J28+Z28+Tabelle1[[#This Row],[Spalte1911]]/2)/2.5</f>
        <v>#DIV/0!</v>
      </c>
      <c r="AF28" s="6"/>
    </row>
    <row r="29" spans="1:32" x14ac:dyDescent="0.25">
      <c r="A29" s="3" t="s">
        <v>38</v>
      </c>
      <c r="B29" s="3" t="s">
        <v>44</v>
      </c>
      <c r="J29" s="4">
        <f xml:space="preserve"> (MIN(C29,G29)*0.7+Tabelle1[[#This Row],[Spalte143]]*0.3)</f>
        <v>0</v>
      </c>
      <c r="M29">
        <f>MIN(Tabelle1[[#This Row],[Spalte16]:[Spalte162]])</f>
        <v>0</v>
      </c>
      <c r="P29">
        <f>MIN(Tabelle1[[#This Row],[Spalte17]:[Spalte174]])</f>
        <v>0</v>
      </c>
      <c r="S29">
        <f>MIN(Tabelle1[[#This Row],[Spalte173]:[Spalte1732]])</f>
        <v>0</v>
      </c>
      <c r="V29">
        <f>MIN(Tabelle1[[#This Row],[Spalte172]:[Spalte1722]])</f>
        <v>0</v>
      </c>
      <c r="Y29">
        <f>MIN(Tabelle1[[#This Row],[Spalte1724]:[Spalte17225]])</f>
        <v>0</v>
      </c>
      <c r="Z29" s="4" t="e">
        <f xml:space="preserve"> AVERAGE(Tabelle1[[#This Row],[Spalte16]],Tabelle1[[#This Row],[Spalte17]],Tabelle1[[#This Row],[Spalte173]],Tabelle1[[#This Row],[Spalte172]],Tabelle1[[#This Row],[Spalte1724]])</f>
        <v>#DIV/0!</v>
      </c>
      <c r="AC29" s="4" t="e">
        <f xml:space="preserve"> AVERAGE(Tabelle1[[#This Row],[Spalte1725]:[Spalte17226]])</f>
        <v>#DIV/0!</v>
      </c>
      <c r="AD29" t="e">
        <f>(J29+Z29+Tabelle1[[#This Row],[Spalte1911]]/2)/2.5</f>
        <v>#DIV/0!</v>
      </c>
    </row>
    <row r="30" spans="1:32" x14ac:dyDescent="0.25">
      <c r="A30" s="3" t="s">
        <v>39</v>
      </c>
      <c r="B30" s="3" t="s">
        <v>45</v>
      </c>
      <c r="J30" s="4">
        <f xml:space="preserve"> (MIN(C30,G30)*0.7+Tabelle1[[#This Row],[Spalte143]]*0.3)</f>
        <v>0</v>
      </c>
      <c r="M30">
        <f>MIN(Tabelle1[[#This Row],[Spalte16]:[Spalte162]])</f>
        <v>0</v>
      </c>
      <c r="P30">
        <f>MIN(Tabelle1[[#This Row],[Spalte17]:[Spalte174]])</f>
        <v>0</v>
      </c>
      <c r="S30">
        <f>MIN(Tabelle1[[#This Row],[Spalte173]:[Spalte1732]])</f>
        <v>0</v>
      </c>
      <c r="V30">
        <f>MIN(Tabelle1[[#This Row],[Spalte172]:[Spalte1722]])</f>
        <v>0</v>
      </c>
      <c r="Y30">
        <f>MIN(Tabelle1[[#This Row],[Spalte1724]:[Spalte17225]])</f>
        <v>0</v>
      </c>
      <c r="Z30" s="4" t="e">
        <f xml:space="preserve"> AVERAGE(Tabelle1[[#This Row],[Spalte16]],Tabelle1[[#This Row],[Spalte17]],Tabelle1[[#This Row],[Spalte173]],Tabelle1[[#This Row],[Spalte172]],Tabelle1[[#This Row],[Spalte1724]])</f>
        <v>#DIV/0!</v>
      </c>
      <c r="AD30" t="e">
        <f>(J30+Z30+Tabelle1[[#This Row],[Spalte1911]]/2)/2.5</f>
        <v>#DIV/0!</v>
      </c>
    </row>
    <row r="31" spans="1:32" x14ac:dyDescent="0.25">
      <c r="C31">
        <f xml:space="preserve"> AVERAGE(C3:C30)</f>
        <v>2.75</v>
      </c>
      <c r="D31">
        <f xml:space="preserve"> AVERAGE(D3:D30)</f>
        <v>2.75</v>
      </c>
      <c r="E31">
        <f xml:space="preserve"> AVERAGE(E3:E30)</f>
        <v>2</v>
      </c>
      <c r="F31">
        <f xml:space="preserve"> AVERAGE(F3:F30)</f>
        <v>1.5</v>
      </c>
      <c r="J31">
        <f xml:space="preserve"> AVERAGE(J3:J30)</f>
        <v>0.27232142857142855</v>
      </c>
      <c r="K31">
        <f xml:space="preserve"> AVERAGE(K3:K30)</f>
        <v>2</v>
      </c>
      <c r="M31">
        <f>MIN(Tabelle1[[#This Row],[Spalte16]:[Spalte162]])</f>
        <v>2</v>
      </c>
      <c r="N31">
        <f xml:space="preserve"> AVERAGE(N3:N30)</f>
        <v>2</v>
      </c>
      <c r="P31">
        <f>MIN(Tabelle1[[#This Row],[Spalte17]:[Spalte174]])</f>
        <v>2</v>
      </c>
      <c r="Q31">
        <f xml:space="preserve"> AVERAGE(Q3:Q30)</f>
        <v>2.25</v>
      </c>
      <c r="S31">
        <f>MIN(Tabelle1[[#This Row],[Spalte173]:[Spalte1732]])</f>
        <v>2.25</v>
      </c>
      <c r="T31">
        <f xml:space="preserve"> AVERAGE(T3:T30)</f>
        <v>2.75</v>
      </c>
      <c r="V31">
        <f>MIN(Tabelle1[[#This Row],[Spalte172]:[Spalte1722]])</f>
        <v>2.75</v>
      </c>
      <c r="W31">
        <f xml:space="preserve"> AVERAGE(W3:W30)</f>
        <v>3.75</v>
      </c>
      <c r="Y31">
        <f>MIN(Tabelle1[[#This Row],[Spalte1724]:[Spalte17225]])</f>
        <v>3.75</v>
      </c>
      <c r="Z31" t="e">
        <f xml:space="preserve"> AVERAGE(Z3:Z30)</f>
        <v>#DIV/0!</v>
      </c>
      <c r="AA31">
        <f xml:space="preserve"> AVERAGE(AA3:AA30)</f>
        <v>2.75</v>
      </c>
      <c r="AB31">
        <f t="shared" ref="AB31:AF31" si="1" xml:space="preserve"> AVERAGE(AB3:AB30)</f>
        <v>2.75</v>
      </c>
      <c r="AC31" t="e">
        <f t="shared" si="1"/>
        <v>#DIV/0!</v>
      </c>
      <c r="AD31" t="e">
        <f t="shared" si="1"/>
        <v>#DIV/0!</v>
      </c>
      <c r="AE31" t="e">
        <f t="shared" si="1"/>
        <v>#DIV/0!</v>
      </c>
      <c r="AF31">
        <f t="shared" si="1"/>
        <v>2.25</v>
      </c>
    </row>
  </sheetData>
  <pageMargins left="0.7" right="0.7" top="0.78740157499999996" bottom="0.78740157499999996" header="0.3" footer="0.3"/>
  <pageSetup paperSize="9" scale="53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Feucht</dc:creator>
  <cp:lastModifiedBy>Wolfgang Feucht</cp:lastModifiedBy>
  <cp:lastPrinted>2018-07-05T19:01:15Z</cp:lastPrinted>
  <dcterms:created xsi:type="dcterms:W3CDTF">2017-09-15T09:03:30Z</dcterms:created>
  <dcterms:modified xsi:type="dcterms:W3CDTF">2018-09-07T14:38:13Z</dcterms:modified>
</cp:coreProperties>
</file>